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05" activeTab="0"/>
  </bookViews>
  <sheets>
    <sheet name="Calculator" sheetId="1" r:id="rId1"/>
    <sheet name="Formulae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<sst xmlns="http://schemas.openxmlformats.org/spreadsheetml/2006/main" count="22" uniqueCount="21">
  <si>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Business profits</t>
  </si>
  <si>
    <t>Income tax payable</t>
  </si>
  <si>
    <t>Class 4 NIC payable</t>
  </si>
  <si>
    <t>Less: personal allowance</t>
  </si>
  <si>
    <t>Taxable profits</t>
  </si>
  <si>
    <t>Basic rate</t>
  </si>
  <si>
    <t>Basic rate band</t>
  </si>
  <si>
    <t>Higher rate</t>
  </si>
  <si>
    <t>Additional rate</t>
  </si>
  <si>
    <t>Class 4 lower</t>
  </si>
  <si>
    <t>Class 4 higher</t>
  </si>
  <si>
    <t>Class 4 if over higher</t>
  </si>
  <si>
    <t>Class 4 if under higher</t>
  </si>
  <si>
    <t>Total tax liability</t>
  </si>
  <si>
    <r>
      <t>NOTE:</t>
    </r>
    <r>
      <rPr>
        <sz val="10"/>
        <rFont val="Calibri"/>
        <family val="2"/>
      </rPr>
      <t xml:space="preserve">  This calculator is to be used for </t>
    </r>
    <r>
      <rPr>
        <b/>
        <sz val="10"/>
        <color indexed="10"/>
        <rFont val="Calibri"/>
        <family val="2"/>
      </rPr>
      <t>self employed business profits only</t>
    </r>
    <r>
      <rPr>
        <sz val="10"/>
        <rFont val="Calibri"/>
        <family val="2"/>
      </rPr>
      <t>.  If you have additional sources of income (e.g. employment income, interest, dividends, property, etc.) then your total tax liability will be higher.</t>
    </r>
  </si>
  <si>
    <t xml:space="preserve">Copyright        2013. Starfish Accounting Ltd. All rights reserved. </t>
  </si>
  <si>
    <r>
      <t xml:space="preserve">Business profits                              </t>
    </r>
    <r>
      <rPr>
        <b/>
        <sz val="10"/>
        <color indexed="10"/>
        <rFont val="Calibri"/>
        <family val="2"/>
      </rPr>
      <t>INPUT HERE</t>
    </r>
  </si>
  <si>
    <t>PLUS:  Payments on account (*)</t>
  </si>
  <si>
    <t>SELF EMPLOYED TAX CALCULATOR : 2014-2015</t>
  </si>
  <si>
    <t>Total due by 31 January 2016</t>
  </si>
  <si>
    <t>(*) Find out more about Payments on Account in the Jargon Busting module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</si>
</sst>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/>
    </xf>
    <xf numFmtId="4" fontId="3" fillId="35" borderId="10" xfId="0" applyNumberFormat="1" applyFont="1" applyFill="1" applyBorder="1" applyAlignment="1" applyProtection="1">
      <alignment/>
      <protection locked="0"/>
    </xf>
    <xf numFmtId="0" fontId="6" fillId="34" borderId="0" xfId="0" applyFont="1" applyFill="1" applyAlignment="1">
      <alignment horizontal="centerContinuous"/>
    </xf>
    <xf numFmtId="4" fontId="7" fillId="34" borderId="0" xfId="0" applyNumberFormat="1" applyFont="1" applyFill="1" applyAlignment="1">
      <alignment horizontal="centerContinuous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3" fillId="36" borderId="12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2</xdr:col>
      <xdr:colOff>323850</xdr:colOff>
      <xdr:row>8</xdr:row>
      <xdr:rowOff>104775</xdr:rowOff>
    </xdr:to>
    <xdr:pic>
      <xdr:nvPicPr>
        <xdr:cNvPr id="1" name="Picture 1" descr="Starfish Accounting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23526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26</xdr:row>
      <xdr:rowOff>19050</xdr:rowOff>
    </xdr:from>
    <xdr:to>
      <xdr:col>1</xdr:col>
      <xdr:colOff>609600</xdr:colOff>
      <xdr:row>27</xdr:row>
      <xdr:rowOff>0</xdr:rowOff>
    </xdr:to>
    <xdr:pic>
      <xdr:nvPicPr>
        <xdr:cNvPr id="2" name="Picture 12" descr="http://i1-news.softpedia-static.com/images/news2/Copywriting-useful-tips-and-resources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9815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2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.7109375" style="3" customWidth="1"/>
    <col min="2" max="2" width="35.57421875" style="3" customWidth="1"/>
    <col min="3" max="3" width="13.421875" style="4" customWidth="1"/>
    <col min="4" max="4" width="1.7109375" style="3" customWidth="1"/>
    <col min="5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5.75">
      <c r="B10" s="8" t="s">
        <v>18</v>
      </c>
      <c r="C10" s="9"/>
    </row>
    <row r="11" ht="13.5" thickBot="1"/>
    <row r="12" spans="2:3" ht="18" customHeight="1" thickBot="1">
      <c r="B12" s="5" t="s">
        <v>16</v>
      </c>
      <c r="C12" s="7">
        <v>0</v>
      </c>
    </row>
    <row r="14" spans="2:3" ht="12.75">
      <c r="B14" s="3" t="s">
        <v>1</v>
      </c>
      <c r="C14" s="4">
        <f>SUM(Formulae!B11:B13)</f>
        <v>0</v>
      </c>
    </row>
    <row r="15" spans="2:3" ht="12.75">
      <c r="B15" s="3" t="s">
        <v>2</v>
      </c>
      <c r="C15" s="4">
        <f>SUM(Formulae!B19:B20)</f>
        <v>0</v>
      </c>
    </row>
    <row r="16" spans="2:3" ht="12.75">
      <c r="B16" s="5" t="s">
        <v>13</v>
      </c>
      <c r="C16" s="6">
        <f>SUM(C14:C15)</f>
        <v>0</v>
      </c>
    </row>
    <row r="18" spans="2:3" ht="12.75">
      <c r="B18" s="3" t="s">
        <v>17</v>
      </c>
      <c r="C18" s="4">
        <f>IF((C14+C15)&gt;1000,(C14+C15)/2,0)</f>
        <v>0</v>
      </c>
    </row>
    <row r="19" ht="13.5" thickBot="1"/>
    <row r="20" spans="2:3" ht="18" customHeight="1" thickBot="1">
      <c r="B20" s="5" t="s">
        <v>19</v>
      </c>
      <c r="C20" s="2">
        <f>SUM(C16:C18)</f>
        <v>0</v>
      </c>
    </row>
    <row r="22" ht="13.5" thickBot="1"/>
    <row r="23" spans="2:3" ht="56.25" customHeight="1" thickBot="1">
      <c r="B23" s="12" t="s">
        <v>14</v>
      </c>
      <c r="C23" s="13"/>
    </row>
    <row r="25" ht="12.75">
      <c r="B25" s="3" t="s">
        <v>20</v>
      </c>
    </row>
    <row r="27" spans="2:3" s="10" customFormat="1" ht="11.25">
      <c r="B27" s="10" t="s">
        <v>15</v>
      </c>
      <c r="C27" s="11"/>
    </row>
  </sheetData>
  <sheetProtection password="E8AF" sheet="1" objects="1" scenarios="1"/>
  <mergeCells count="1">
    <mergeCell ref="B23:C2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1" bestFit="1" customWidth="1"/>
    <col min="2" max="16384" width="9.140625" style="1" customWidth="1"/>
  </cols>
  <sheetData>
    <row r="1" spans="1:2" ht="12.75">
      <c r="A1" s="1" t="s">
        <v>0</v>
      </c>
      <c r="B1" s="1">
        <f>Calculator!C12</f>
        <v>0</v>
      </c>
    </row>
    <row r="3" spans="1:2" ht="12.75">
      <c r="A3" s="1" t="s">
        <v>3</v>
      </c>
      <c r="B3" s="1">
        <f>IF(B1&lt;100000,10000,IF(B1&gt;120000,0,(10000-((B1-100000)/2))))</f>
        <v>10000</v>
      </c>
    </row>
    <row r="5" spans="1:2" ht="12.75">
      <c r="A5" s="1" t="s">
        <v>4</v>
      </c>
      <c r="B5" s="1">
        <f>B1-B3</f>
        <v>-10000</v>
      </c>
    </row>
    <row r="7" spans="1:2" ht="12.75">
      <c r="A7" s="1" t="s">
        <v>6</v>
      </c>
      <c r="B7" s="1">
        <v>31865</v>
      </c>
    </row>
    <row r="8" spans="1:2" ht="12.75">
      <c r="A8" s="1" t="s">
        <v>7</v>
      </c>
      <c r="B8" s="1">
        <v>150000</v>
      </c>
    </row>
    <row r="11" spans="1:2" ht="12.75">
      <c r="A11" s="1" t="s">
        <v>5</v>
      </c>
      <c r="B11" s="1">
        <f>IF(B5&gt;0,IF(B5&gt;B7,B7*0.2,B5*0.2),0)</f>
        <v>0</v>
      </c>
    </row>
    <row r="12" spans="1:2" ht="12.75">
      <c r="A12" s="1" t="s">
        <v>7</v>
      </c>
      <c r="B12" s="1">
        <f>IF(B5&gt;B7,IF(B5&gt;B8,(B8-B7)*0.4,(B5-B7)*0.4),0)</f>
        <v>0</v>
      </c>
    </row>
    <row r="13" spans="1:2" ht="12.75">
      <c r="A13" s="1" t="s">
        <v>8</v>
      </c>
      <c r="B13" s="1">
        <f>IF(B5&gt;B8,(B5-B8)*0.45,0)</f>
        <v>0</v>
      </c>
    </row>
    <row r="16" spans="1:2" ht="12.75">
      <c r="A16" s="1" t="s">
        <v>9</v>
      </c>
      <c r="B16" s="1">
        <v>7956</v>
      </c>
    </row>
    <row r="17" spans="1:2" ht="12.75">
      <c r="A17" s="1" t="s">
        <v>10</v>
      </c>
      <c r="B17" s="1">
        <v>41865</v>
      </c>
    </row>
    <row r="19" spans="1:2" ht="12.75">
      <c r="A19" s="1" t="s">
        <v>11</v>
      </c>
      <c r="B19" s="1">
        <f>IF(B1&gt;B17,((B1-B17)*0.02)+((B17-B16)*0.09),0)</f>
        <v>0</v>
      </c>
    </row>
    <row r="20" spans="1:2" ht="12.75">
      <c r="A20" s="1" t="s">
        <v>12</v>
      </c>
      <c r="B20" s="1">
        <f>IF(B1&gt;B16,IF(B1&lt;=B17,(B1-B16)*0.09,0),0)</f>
        <v>0</v>
      </c>
    </row>
  </sheetData>
  <sheetProtection password="E8A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Pierce</dc:creator>
  <cp:keywords/>
  <dc:description/>
  <cp:lastModifiedBy>Georgi Rollings</cp:lastModifiedBy>
  <dcterms:created xsi:type="dcterms:W3CDTF">2013-03-11T22:07:52Z</dcterms:created>
  <dcterms:modified xsi:type="dcterms:W3CDTF">2014-10-06T08:43:23Z</dcterms:modified>
  <cp:category/>
  <cp:version/>
  <cp:contentType/>
  <cp:contentStatus/>
</cp:coreProperties>
</file>